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O\VT\098\1 výzva\"/>
    </mc:Choice>
  </mc:AlternateContent>
  <xr:revisionPtr revIDLastSave="0" documentId="13_ncr:1_{71248DE3-2B63-4FF5-AE46-96A01C11650F}" xr6:coauthVersionLast="47" xr6:coauthVersionMax="47" xr10:uidLastSave="{00000000-0000-0000-0000-000000000000}"/>
  <bookViews>
    <workbookView xWindow="-120" yWindow="-120" windowWidth="29040" windowHeight="15840" tabRatio="785" xr2:uid="{00000000-000D-0000-FFFF-FFFF00000000}"/>
  </bookViews>
  <sheets>
    <sheet name="Výpočetní technika" sheetId="1" r:id="rId1"/>
  </sheets>
  <definedNames>
    <definedName name="_xlnm.Print_Area" localSheetId="0">'Výpočetní technika'!$B$1:$V$15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9" i="1" l="1"/>
  <c r="S10" i="1"/>
  <c r="P8" i="1"/>
  <c r="P9" i="1"/>
  <c r="P10" i="1"/>
  <c r="P11" i="1"/>
  <c r="S8" i="1"/>
  <c r="T8" i="1"/>
  <c r="T10" i="1"/>
  <c r="S11" i="1"/>
  <c r="T11" i="1"/>
  <c r="T9" i="1" l="1"/>
  <c r="T7" i="1"/>
  <c r="P7" i="1"/>
  <c r="Q14" i="1" s="1"/>
  <c r="S7" i="1" l="1"/>
  <c r="R14" i="1" s="1"/>
</calcChain>
</file>

<file path=xl/sharedStrings.xml><?xml version="1.0" encoding="utf-8"?>
<sst xmlns="http://schemas.openxmlformats.org/spreadsheetml/2006/main" count="58" uniqueCount="50">
  <si>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</si>
  <si>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</si>
  <si>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</si>
  <si>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</si>
  <si>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</si>
  <si>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</si>
  <si>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</si>
  <si>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</si>
  <si>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</si>
  <si>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</si>
  <si>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</si>
  <si>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</si>
  <si>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>30231310-3 - Ploché monitory</t>
  </si>
  <si>
    <t xml:space="preserve">30237000-9 - Součásti, příslušenství a doplňky pro počítače </t>
  </si>
  <si>
    <t xml:space="preserve">30237410-6 - Počítačová myš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</si>
  <si>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</si>
  <si>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</si>
  <si>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</si>
  <si>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</si>
  <si>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</si>
  <si>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</si>
  <si>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</si>
  <si>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</si>
  <si>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</si>
  <si>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</si>
  <si>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</si>
  <si>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</si>
  <si>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</si>
  <si>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</si>
  <si>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</si>
  <si>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</si>
  <si>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</si>
  <si>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</si>
  <si>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</si>
  <si>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 xml:space="preserve">Příloha č. 2 Kupní smlouvy - technická specifikace
Výpočetní technika (III.) 098 - 2023 </t>
  </si>
  <si>
    <t>Dokovací stanice</t>
  </si>
  <si>
    <t>Společná faktura</t>
  </si>
  <si>
    <t>Pokud financováno z projektových prostředků, pak ŘEŠITEL uvede: NÁZEV A ČÍSLO DOTAČNÍHO PROJEKTU</t>
  </si>
  <si>
    <t>Milan Mašek, 
Tel.: 728 099 999</t>
  </si>
  <si>
    <t>Univerzitní 22, 
301 00 Plzeň,
Fakulta strojní - Katedra průmyslového inženýrství a managementu,
místnost UL 301</t>
  </si>
  <si>
    <t>Notebook 13,5"</t>
  </si>
  <si>
    <t>Připojení k notebooku USB-C (Thunderbolt 4).
Konektory min.: 1x HDMI, 2x DP, 1x RJ45, 4x USB-A 3.2.
PowerDelivery 120W.</t>
  </si>
  <si>
    <t>Vertikální ergonomická myš bezdrátová</t>
  </si>
  <si>
    <t>Bezdrátová, dobíjecí - nabíjení přes USB-C, pravoruká, vertikální, rozlišení až 4000 DPI, min. 4 tlačítka.
Připojení: bluetooth, spárování až se 3 zařízeními najednou.</t>
  </si>
  <si>
    <t>Monitor 27"</t>
  </si>
  <si>
    <t>Záruka na zboží min. 36 měsíců.</t>
  </si>
  <si>
    <t>Úhlopříčka 27 ", rozlišení min. 2560 x 1440.
Panel IPS, rovná obrazovka.
Frekvence min. 75Hz. 
Flicker reduction, Blue light reduction, FreeSync.
Nastavitelná výška, pivot.
Matný nebo antireflexní.
Vstupy min.: HDMI, DP, USB-C s podporou nabíjení min. 90W.
Záruka min. 3 roky.</t>
  </si>
  <si>
    <t>Notebook 16"</t>
  </si>
  <si>
    <t>Rozlišení displeje min. 1920 x 1280, typ panelu IPS, lesklý, dotykový, podpora stylusu.
Úhlopříčka displeje: 13,5".
Procesor: min. 10 jader, výkon alespon 13 900 bodů dle CPU passmark.
Paměť: min. 32 GB LPDDR4X.
Disk: SSD PCIe NVMe min. 2 TB.
Grafika: integrovana.
Hmotnost max. 1,4 kg.
Rozhraní min.: 2x Thunderbolt 4; WiFi 6E, Bluetooth v5.3.
Baterie: kapacita min. 66 Wh.
OS originální: Windows 11 PRO - OS Windows požadujeme z důvodu kompatibility s interními aplikacemi ZČU (Stag, Magion,...).
Záruka min. 2 roky.</t>
  </si>
  <si>
    <t>Rozlišení displeje min. 2560 × 1600, typ panelu IPS, antireflexní, 240Hz.
Úhlopříčka displeje: 16".
Procesor: min. 16 jader, výkon alespon 34 500 bodů dle CPU passmark.
Paměť: min. 32 GB DDR5.
Disk: SSD PCIe NVMe min. 2 TB.
Grafika: dedikovaná, min. 8GB GDDR5, výkon: min. 19 800 bodu dle g3d passmark.
Konektory min.: 2x Thunderbolt 4; 2x USB 3.2 gen 1, HDMI, RJ45.
Konektivita: WiFi 6E, Bluetooth v5.3.
Baterie: kapacita min. 97 Wh.
Výbava: TPM 2.0, podsvícená klávesnice, celokovový.
OS originální: Windows 11 home - OS Windows požadujeme z důvodu kompatibility s interními aplikacemi ZČU (Stag, Magion,...).
Záruka min. 2 roky.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</si>
</sst>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12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3" fillId="0" borderId="0" xfId="0" applyNumberFormat="1" applyFont="1" applyAlignment="1">
      <alignment horizontal="left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 wrapText="1"/>
    </xf>
    <xf numFmtId="0" fontId="24" fillId="4" borderId="14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3" fontId="0" fillId="2" borderId="20" xfId="0" applyNumberFormat="1" applyFill="1" applyBorder="1" applyAlignment="1">
      <alignment horizontal="center" vertical="center" wrapText="1"/>
    </xf>
    <xf numFmtId="0" fontId="12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 wrapText="1"/>
    </xf>
    <xf numFmtId="0" fontId="12" fillId="6" borderId="14" xfId="0" applyFont="1" applyFill="1" applyBorder="1" applyAlignment="1">
      <alignment horizontal="center" vertical="center" wrapText="1"/>
    </xf>
    <xf numFmtId="0" fontId="12" fillId="6" borderId="16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left" vertical="center" wrapText="1" indent="1"/>
    </xf>
    <xf numFmtId="0" fontId="2" fillId="6" borderId="14" xfId="0" applyFont="1" applyFill="1" applyBorder="1" applyAlignment="1">
      <alignment horizontal="left" vertical="center" wrapText="1" indent="1"/>
    </xf>
    <xf numFmtId="0" fontId="2" fillId="6" borderId="16" xfId="0" applyFont="1" applyFill="1" applyBorder="1" applyAlignment="1">
      <alignment horizontal="left" vertical="center" wrapText="1" inden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12" fillId="6" borderId="12" xfId="0" applyFont="1" applyFill="1" applyBorder="1" applyAlignment="1">
      <alignment horizontal="center" vertical="center" wrapText="1"/>
    </xf>
    <xf numFmtId="0" fontId="12" fillId="6" borderId="17" xfId="0" applyFont="1" applyFill="1" applyBorder="1" applyAlignment="1">
      <alignment horizontal="center" vertical="center" wrapText="1"/>
    </xf>
    <xf numFmtId="0" fontId="12" fillId="6" borderId="19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164" fontId="13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24" fillId="4" borderId="14" xfId="0" applyFont="1" applyFill="1" applyBorder="1" applyAlignment="1" applyProtection="1">
      <alignment horizontal="center" vertical="center" wrapText="1"/>
      <protection locked="0"/>
    </xf>
    <xf numFmtId="0" fontId="24" fillId="4" borderId="16" xfId="0" applyFont="1" applyFill="1" applyBorder="1" applyAlignment="1" applyProtection="1">
      <alignment horizontal="center" vertical="center" wrapText="1"/>
      <protection locked="0"/>
    </xf>
    <xf numFmtId="0" fontId="13" fillId="4" borderId="21" xfId="0" applyFont="1" applyFill="1" applyBorder="1" applyAlignment="1" applyProtection="1">
      <alignment horizontal="left" vertical="center" wrapText="1" indent="1"/>
      <protection locked="0"/>
    </xf>
    <xf numFmtId="0" fontId="13" fillId="4" borderId="14" xfId="0" applyFont="1" applyFill="1" applyBorder="1" applyAlignment="1" applyProtection="1">
      <alignment horizontal="left" vertical="center" wrapText="1" indent="1"/>
      <protection locked="0"/>
    </xf>
    <xf numFmtId="0" fontId="13" fillId="4" borderId="16" xfId="0" applyFont="1" applyFill="1" applyBorder="1" applyAlignment="1" applyProtection="1">
      <alignment horizontal="left" vertical="center" wrapText="1" indent="1"/>
      <protection locked="0"/>
    </xf>
    <xf numFmtId="0" fontId="24" fillId="4" borderId="21" xfId="0" applyFont="1" applyFill="1" applyBorder="1" applyAlignment="1" applyProtection="1">
      <alignment horizontal="center" vertical="center" wrapTex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1"/>
  <sheetViews>
    <sheetView tabSelected="1" zoomScale="75" zoomScaleNormal="75" workbookViewId="0">
      <selection activeCell="G11" sqref="G11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98.140625" style="1" customWidth="1"/>
    <col min="7" max="7" width="26.140625" style="4" bestFit="1" customWidth="1"/>
    <col min="8" max="8" width="23.42578125" style="4" customWidth="1"/>
    <col min="9" max="9" width="20.7109375" style="4" customWidth="1"/>
    <col min="10" max="10" width="15.42578125" style="1" customWidth="1"/>
    <col min="11" max="11" width="27.140625" hidden="1" customWidth="1"/>
    <col min="12" max="12" width="32.7109375" customWidth="1"/>
    <col min="13" max="13" width="21.42578125" customWidth="1"/>
    <col min="14" max="14" width="36.140625" style="4" customWidth="1"/>
    <col min="15" max="15" width="26" style="4" bestFit="1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1.5703125" hidden="1" customWidth="1"/>
    <col min="22" max="22" width="34.85546875" style="5" customWidth="1"/>
  </cols>
  <sheetData>
    <row r="1" spans="1:22" ht="40.9" customHeight="1" x14ac:dyDescent="0.25">
      <c r="B1" s="83" t="s">
        <v>34</v>
      </c>
      <c r="C1" s="84"/>
      <c r="D1" s="84"/>
      <c r="E1"/>
      <c r="G1" s="41"/>
      <c r="V1"/>
    </row>
    <row r="2" spans="1:22" ht="78" customHeight="1" x14ac:dyDescent="0.25">
      <c r="C2"/>
      <c r="D2" s="9"/>
      <c r="E2" s="10"/>
      <c r="G2" s="87"/>
      <c r="H2" s="88"/>
      <c r="I2" s="88"/>
      <c r="J2" s="88"/>
      <c r="K2" s="88"/>
      <c r="L2" s="88"/>
      <c r="M2" s="88"/>
      <c r="N2" s="88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76"/>
      <c r="E3" s="76"/>
      <c r="F3" s="76"/>
      <c r="G3" s="88"/>
      <c r="H3" s="88"/>
      <c r="I3" s="88"/>
      <c r="J3" s="88"/>
      <c r="K3" s="88"/>
      <c r="L3" s="88"/>
      <c r="M3" s="88"/>
      <c r="N3" s="88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6"/>
      <c r="E4" s="76"/>
      <c r="F4" s="76"/>
      <c r="G4" s="76"/>
      <c r="H4" s="76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5" t="s">
        <v>2</v>
      </c>
      <c r="H5" s="86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15</v>
      </c>
      <c r="D6" s="32" t="s">
        <v>4</v>
      </c>
      <c r="E6" s="32" t="s">
        <v>16</v>
      </c>
      <c r="F6" s="32" t="s">
        <v>17</v>
      </c>
      <c r="G6" s="37" t="s">
        <v>26</v>
      </c>
      <c r="H6" s="38" t="s">
        <v>27</v>
      </c>
      <c r="I6" s="33" t="s">
        <v>18</v>
      </c>
      <c r="J6" s="32" t="s">
        <v>19</v>
      </c>
      <c r="K6" s="32" t="s">
        <v>37</v>
      </c>
      <c r="L6" s="34" t="s">
        <v>20</v>
      </c>
      <c r="M6" s="35" t="s">
        <v>21</v>
      </c>
      <c r="N6" s="34" t="s">
        <v>22</v>
      </c>
      <c r="O6" s="32" t="s">
        <v>31</v>
      </c>
      <c r="P6" s="34" t="s">
        <v>23</v>
      </c>
      <c r="Q6" s="32" t="s">
        <v>5</v>
      </c>
      <c r="R6" s="36" t="s">
        <v>6</v>
      </c>
      <c r="S6" s="75" t="s">
        <v>7</v>
      </c>
      <c r="T6" s="75" t="s">
        <v>8</v>
      </c>
      <c r="U6" s="34" t="s">
        <v>24</v>
      </c>
      <c r="V6" s="34" t="s">
        <v>25</v>
      </c>
    </row>
    <row r="7" spans="1:22" ht="251.25" customHeight="1" thickTop="1" x14ac:dyDescent="0.25">
      <c r="A7" s="20"/>
      <c r="B7" s="61">
        <v>1</v>
      </c>
      <c r="C7" s="62" t="s">
        <v>40</v>
      </c>
      <c r="D7" s="63">
        <v>2</v>
      </c>
      <c r="E7" s="64" t="s">
        <v>32</v>
      </c>
      <c r="F7" s="72" t="s">
        <v>48</v>
      </c>
      <c r="G7" s="118"/>
      <c r="H7" s="121"/>
      <c r="I7" s="98" t="s">
        <v>36</v>
      </c>
      <c r="J7" s="101" t="s">
        <v>33</v>
      </c>
      <c r="K7" s="104"/>
      <c r="L7" s="80"/>
      <c r="M7" s="107" t="s">
        <v>38</v>
      </c>
      <c r="N7" s="107" t="s">
        <v>39</v>
      </c>
      <c r="O7" s="110">
        <v>21</v>
      </c>
      <c r="P7" s="65">
        <f>D7*Q7</f>
        <v>86000</v>
      </c>
      <c r="Q7" s="66">
        <v>43000</v>
      </c>
      <c r="R7" s="113"/>
      <c r="S7" s="67">
        <f>D7*R7</f>
        <v>0</v>
      </c>
      <c r="T7" s="68" t="str">
        <f t="shared" ref="T7" si="0">IF(ISNUMBER(R7), IF(R7&gt;Q7,"NEVYHOVUJE","VYHOVUJE")," ")</f>
        <v xml:space="preserve"> </v>
      </c>
      <c r="U7" s="77"/>
      <c r="V7" s="69" t="s">
        <v>11</v>
      </c>
    </row>
    <row r="8" spans="1:22" ht="81.75" customHeight="1" x14ac:dyDescent="0.25">
      <c r="A8" s="20"/>
      <c r="B8" s="42">
        <v>2</v>
      </c>
      <c r="C8" s="43" t="s">
        <v>35</v>
      </c>
      <c r="D8" s="44">
        <v>1</v>
      </c>
      <c r="E8" s="45" t="s">
        <v>32</v>
      </c>
      <c r="F8" s="73" t="s">
        <v>41</v>
      </c>
      <c r="G8" s="119"/>
      <c r="H8" s="59" t="s">
        <v>33</v>
      </c>
      <c r="I8" s="99"/>
      <c r="J8" s="102"/>
      <c r="K8" s="105"/>
      <c r="L8" s="81"/>
      <c r="M8" s="108"/>
      <c r="N8" s="108"/>
      <c r="O8" s="111"/>
      <c r="P8" s="46">
        <f>D8*Q8</f>
        <v>4500</v>
      </c>
      <c r="Q8" s="47">
        <v>4500</v>
      </c>
      <c r="R8" s="114"/>
      <c r="S8" s="48">
        <f>D8*R8</f>
        <v>0</v>
      </c>
      <c r="T8" s="49" t="str">
        <f t="shared" ref="T8:T11" si="1">IF(ISNUMBER(R8), IF(R8&gt;Q8,"NEVYHOVUJE","VYHOVUJE")," ")</f>
        <v xml:space="preserve"> </v>
      </c>
      <c r="U8" s="78"/>
      <c r="V8" s="60" t="s">
        <v>13</v>
      </c>
    </row>
    <row r="9" spans="1:22" ht="81.75" customHeight="1" x14ac:dyDescent="0.25">
      <c r="A9" s="20"/>
      <c r="B9" s="42">
        <v>3</v>
      </c>
      <c r="C9" s="43" t="s">
        <v>42</v>
      </c>
      <c r="D9" s="44">
        <v>7</v>
      </c>
      <c r="E9" s="45" t="s">
        <v>32</v>
      </c>
      <c r="F9" s="73" t="s">
        <v>43</v>
      </c>
      <c r="G9" s="119"/>
      <c r="H9" s="59" t="s">
        <v>33</v>
      </c>
      <c r="I9" s="99"/>
      <c r="J9" s="102"/>
      <c r="K9" s="105"/>
      <c r="L9" s="82"/>
      <c r="M9" s="108"/>
      <c r="N9" s="108"/>
      <c r="O9" s="111"/>
      <c r="P9" s="46">
        <f>D9*Q9</f>
        <v>11550</v>
      </c>
      <c r="Q9" s="47">
        <v>1650</v>
      </c>
      <c r="R9" s="114"/>
      <c r="S9" s="48">
        <f>D9*R9</f>
        <v>0</v>
      </c>
      <c r="T9" s="49" t="str">
        <f t="shared" si="1"/>
        <v xml:space="preserve"> </v>
      </c>
      <c r="U9" s="78"/>
      <c r="V9" s="60" t="s">
        <v>14</v>
      </c>
    </row>
    <row r="10" spans="1:22" ht="156.75" customHeight="1" x14ac:dyDescent="0.25">
      <c r="A10" s="20"/>
      <c r="B10" s="42">
        <v>4</v>
      </c>
      <c r="C10" s="43" t="s">
        <v>44</v>
      </c>
      <c r="D10" s="44">
        <v>2</v>
      </c>
      <c r="E10" s="45" t="s">
        <v>32</v>
      </c>
      <c r="F10" s="73" t="s">
        <v>46</v>
      </c>
      <c r="G10" s="119"/>
      <c r="H10" s="116"/>
      <c r="I10" s="99"/>
      <c r="J10" s="102"/>
      <c r="K10" s="105"/>
      <c r="L10" s="70" t="s">
        <v>45</v>
      </c>
      <c r="M10" s="108"/>
      <c r="N10" s="108"/>
      <c r="O10" s="111"/>
      <c r="P10" s="46">
        <f>D10*Q10</f>
        <v>9100</v>
      </c>
      <c r="Q10" s="47">
        <v>4550</v>
      </c>
      <c r="R10" s="114"/>
      <c r="S10" s="48">
        <f>D10*R10</f>
        <v>0</v>
      </c>
      <c r="T10" s="49" t="str">
        <f t="shared" si="1"/>
        <v xml:space="preserve"> </v>
      </c>
      <c r="U10" s="78"/>
      <c r="V10" s="60" t="s">
        <v>12</v>
      </c>
    </row>
    <row r="11" spans="1:22" ht="238.5" customHeight="1" thickBot="1" x14ac:dyDescent="0.3">
      <c r="A11" s="20"/>
      <c r="B11" s="50">
        <v>5</v>
      </c>
      <c r="C11" s="51" t="s">
        <v>47</v>
      </c>
      <c r="D11" s="52">
        <v>5</v>
      </c>
      <c r="E11" s="53" t="s">
        <v>32</v>
      </c>
      <c r="F11" s="74" t="s">
        <v>49</v>
      </c>
      <c r="G11" s="120"/>
      <c r="H11" s="117"/>
      <c r="I11" s="100"/>
      <c r="J11" s="103"/>
      <c r="K11" s="106"/>
      <c r="L11" s="71"/>
      <c r="M11" s="109"/>
      <c r="N11" s="109"/>
      <c r="O11" s="112"/>
      <c r="P11" s="54">
        <f>D11*Q11</f>
        <v>240000</v>
      </c>
      <c r="Q11" s="55">
        <v>48000</v>
      </c>
      <c r="R11" s="115"/>
      <c r="S11" s="56">
        <f>D11*R11</f>
        <v>0</v>
      </c>
      <c r="T11" s="57" t="str">
        <f t="shared" si="1"/>
        <v xml:space="preserve"> </v>
      </c>
      <c r="U11" s="79"/>
      <c r="V11" s="58" t="s">
        <v>11</v>
      </c>
    </row>
    <row r="12" spans="1:22" ht="17.45" customHeight="1" thickTop="1" thickBot="1" x14ac:dyDescent="0.3">
      <c r="C12"/>
      <c r="D12"/>
      <c r="E12"/>
      <c r="F12"/>
      <c r="G12"/>
      <c r="H12"/>
      <c r="I12"/>
      <c r="J12"/>
      <c r="N12"/>
      <c r="O12"/>
      <c r="P12"/>
    </row>
    <row r="13" spans="1:22" ht="51.75" customHeight="1" thickTop="1" thickBot="1" x14ac:dyDescent="0.3">
      <c r="B13" s="96" t="s">
        <v>30</v>
      </c>
      <c r="C13" s="96"/>
      <c r="D13" s="96"/>
      <c r="E13" s="96"/>
      <c r="F13" s="96"/>
      <c r="G13" s="96"/>
      <c r="H13" s="40"/>
      <c r="I13" s="40"/>
      <c r="J13" s="21"/>
      <c r="K13" s="21"/>
      <c r="L13" s="6"/>
      <c r="M13" s="6"/>
      <c r="N13" s="6"/>
      <c r="O13" s="22"/>
      <c r="P13" s="22"/>
      <c r="Q13" s="23" t="s">
        <v>9</v>
      </c>
      <c r="R13" s="93" t="s">
        <v>10</v>
      </c>
      <c r="S13" s="94"/>
      <c r="T13" s="95"/>
      <c r="U13" s="24"/>
      <c r="V13" s="25"/>
    </row>
    <row r="14" spans="1:22" ht="50.45" customHeight="1" thickTop="1" thickBot="1" x14ac:dyDescent="0.3">
      <c r="B14" s="97" t="s">
        <v>28</v>
      </c>
      <c r="C14" s="97"/>
      <c r="D14" s="97"/>
      <c r="E14" s="97"/>
      <c r="F14" s="97"/>
      <c r="G14" s="97"/>
      <c r="H14" s="97"/>
      <c r="I14" s="26"/>
      <c r="L14" s="9"/>
      <c r="M14" s="9"/>
      <c r="N14" s="9"/>
      <c r="O14" s="27"/>
      <c r="P14" s="27"/>
      <c r="Q14" s="28">
        <f>SUM(P7:P11)</f>
        <v>351150</v>
      </c>
      <c r="R14" s="90">
        <f>SUM(S7:S11)</f>
        <v>0</v>
      </c>
      <c r="S14" s="91"/>
      <c r="T14" s="92"/>
    </row>
    <row r="15" spans="1:22" ht="15.75" thickTop="1" x14ac:dyDescent="0.25">
      <c r="B15" s="89" t="s">
        <v>29</v>
      </c>
      <c r="C15" s="89"/>
      <c r="D15" s="89"/>
      <c r="E15" s="89"/>
      <c r="F15" s="89"/>
      <c r="G15" s="89"/>
      <c r="H15" s="76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x14ac:dyDescent="0.25">
      <c r="B16" s="39"/>
      <c r="C16" s="39"/>
      <c r="D16" s="39"/>
      <c r="E16" s="39"/>
      <c r="F16" s="39"/>
      <c r="G16" s="76"/>
      <c r="H16" s="76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2:19" x14ac:dyDescent="0.25">
      <c r="B17" s="39"/>
      <c r="C17" s="39"/>
      <c r="D17" s="39"/>
      <c r="E17" s="39"/>
      <c r="F17" s="39"/>
      <c r="G17" s="76"/>
      <c r="H17" s="76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2:19" x14ac:dyDescent="0.25">
      <c r="B18" s="39"/>
      <c r="C18" s="39"/>
      <c r="D18" s="39"/>
      <c r="E18" s="39"/>
      <c r="F18" s="39"/>
      <c r="G18" s="76"/>
      <c r="H18" s="76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2:19" ht="19.899999999999999" customHeight="1" x14ac:dyDescent="0.25">
      <c r="C19" s="21"/>
      <c r="D19" s="29"/>
      <c r="E19" s="21"/>
      <c r="F19" s="21"/>
      <c r="G19" s="76"/>
      <c r="H19" s="76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19" ht="19.899999999999999" customHeight="1" x14ac:dyDescent="0.25">
      <c r="H20" s="30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19" ht="19.899999999999999" customHeight="1" x14ac:dyDescent="0.25">
      <c r="C21" s="21"/>
      <c r="D21" s="29"/>
      <c r="E21" s="21"/>
      <c r="F21" s="21"/>
      <c r="G21" s="76"/>
      <c r="H21" s="76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19" ht="19.899999999999999" customHeight="1" x14ac:dyDescent="0.25">
      <c r="C22" s="21"/>
      <c r="D22" s="29"/>
      <c r="E22" s="21"/>
      <c r="F22" s="21"/>
      <c r="G22" s="76"/>
      <c r="H22" s="76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76"/>
      <c r="H23" s="76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76"/>
      <c r="H24" s="76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76"/>
      <c r="H25" s="76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76"/>
      <c r="H26" s="76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76"/>
      <c r="H27" s="76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76"/>
      <c r="H28" s="76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76"/>
      <c r="H29" s="76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76"/>
      <c r="H30" s="76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76"/>
      <c r="H31" s="76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76"/>
      <c r="H32" s="76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6"/>
      <c r="H33" s="76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6"/>
      <c r="H34" s="76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6"/>
      <c r="H35" s="76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6"/>
      <c r="H36" s="76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6"/>
      <c r="H37" s="76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6"/>
      <c r="H38" s="76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6"/>
      <c r="H39" s="76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6"/>
      <c r="H40" s="76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6"/>
      <c r="H41" s="76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6"/>
      <c r="H42" s="76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6"/>
      <c r="H43" s="76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6"/>
      <c r="H44" s="76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6"/>
      <c r="H45" s="76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6"/>
      <c r="H46" s="76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6"/>
      <c r="H47" s="76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6"/>
      <c r="H48" s="76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6"/>
      <c r="H49" s="76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6"/>
      <c r="H50" s="76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6"/>
      <c r="H51" s="76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6"/>
      <c r="H52" s="76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6"/>
      <c r="H53" s="76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6"/>
      <c r="H54" s="76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6"/>
      <c r="H55" s="76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6"/>
      <c r="H56" s="76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6"/>
      <c r="H57" s="76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6"/>
      <c r="H58" s="76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6"/>
      <c r="H59" s="76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6"/>
      <c r="H60" s="76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6"/>
      <c r="H61" s="76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6"/>
      <c r="H62" s="76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6"/>
      <c r="H63" s="76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6"/>
      <c r="H64" s="76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6"/>
      <c r="H65" s="76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6"/>
      <c r="H66" s="76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6"/>
      <c r="H67" s="76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6"/>
      <c r="H68" s="76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6"/>
      <c r="H69" s="76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6"/>
      <c r="H70" s="76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6"/>
      <c r="H71" s="76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6"/>
      <c r="H72" s="76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6"/>
      <c r="H73" s="76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6"/>
      <c r="H74" s="76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6"/>
      <c r="H75" s="76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6"/>
      <c r="H76" s="76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6"/>
      <c r="H77" s="76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6"/>
      <c r="H78" s="76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6"/>
      <c r="H79" s="76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6"/>
      <c r="H80" s="76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6"/>
      <c r="H81" s="76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6"/>
      <c r="H82" s="76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6"/>
      <c r="H83" s="76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6"/>
      <c r="H84" s="76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6"/>
      <c r="H85" s="76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6"/>
      <c r="H86" s="76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6"/>
      <c r="H87" s="76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6"/>
      <c r="H88" s="76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6"/>
      <c r="H89" s="76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6"/>
      <c r="H90" s="76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6"/>
      <c r="H91" s="76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6"/>
      <c r="H92" s="76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6"/>
      <c r="H93" s="76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6"/>
      <c r="H94" s="76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6"/>
      <c r="H95" s="76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6"/>
      <c r="H96" s="76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76"/>
      <c r="H97" s="76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76"/>
      <c r="H98" s="76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76"/>
      <c r="H99" s="76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76"/>
      <c r="H100" s="76"/>
      <c r="I100" s="11"/>
      <c r="J100" s="11"/>
      <c r="K100" s="11"/>
      <c r="L100" s="11"/>
      <c r="M100" s="11"/>
      <c r="N100" s="5"/>
      <c r="O100" s="5"/>
      <c r="P100" s="5"/>
    </row>
    <row r="101" spans="3:19" ht="19.899999999999999" customHeight="1" x14ac:dyDescent="0.25">
      <c r="C101"/>
      <c r="E101"/>
      <c r="F101"/>
      <c r="J101"/>
    </row>
    <row r="102" spans="3:19" ht="19.899999999999999" customHeight="1" x14ac:dyDescent="0.25">
      <c r="C102"/>
      <c r="E102"/>
      <c r="F102"/>
      <c r="J102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ht="19.899999999999999" customHeight="1" x14ac:dyDescent="0.25">
      <c r="C108"/>
      <c r="E108"/>
      <c r="F108"/>
      <c r="J108"/>
    </row>
    <row r="109" spans="3:19" x14ac:dyDescent="0.25">
      <c r="C109"/>
      <c r="E109"/>
      <c r="F109"/>
      <c r="J109"/>
    </row>
    <row r="110" spans="3:19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</sheetData>
  <sheetProtection algorithmName="SHA-512" hashValue="+ZBwKG9H7Zo7UeLQJk9G6Nm53rKdB+bN1ywJPOvV+dE9WCJ23wLiNrygxObFI+hcxYbY7LTGXmbFMbR0dsF/TA==" saltValue="aixl8s8bI3jXKthm1AU3TA==" spinCount="100000" sheet="1" objects="1" scenarios="1"/>
  <mergeCells count="16">
    <mergeCell ref="B15:G15"/>
    <mergeCell ref="R14:T14"/>
    <mergeCell ref="R13:T13"/>
    <mergeCell ref="B13:G13"/>
    <mergeCell ref="B14:H14"/>
    <mergeCell ref="U7:U11"/>
    <mergeCell ref="L7:L9"/>
    <mergeCell ref="B1:D1"/>
    <mergeCell ref="G5:H5"/>
    <mergeCell ref="G2:N3"/>
    <mergeCell ref="I7:I11"/>
    <mergeCell ref="J7:J11"/>
    <mergeCell ref="K7:K11"/>
    <mergeCell ref="M7:M11"/>
    <mergeCell ref="N7:N11"/>
    <mergeCell ref="O7:O11"/>
  </mergeCells>
  <conditionalFormatting sqref="B7:B11 D7:D11">
    <cfRule type="containsBlanks" dxfId="7" priority="96">
      <formula>LEN(TRIM(B7))=0</formula>
    </cfRule>
  </conditionalFormatting>
  <conditionalFormatting sqref="B7:B11">
    <cfRule type="cellIs" dxfId="6" priority="93" operator="greaterThanOrEqual">
      <formula>1</formula>
    </cfRule>
  </conditionalFormatting>
  <conditionalFormatting sqref="G7:H11 R7:R11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1">
    <cfRule type="notContainsBlanks" dxfId="2" priority="69">
      <formula>LEN(TRIM(G7))&gt;0</formula>
    </cfRule>
  </conditionalFormatting>
  <conditionalFormatting sqref="T7:T11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06575E6F-F559-4E8A-A7AD-2AC471D15369}">
      <formula1>"ANO,NE"</formula1>
    </dataValidation>
    <dataValidation type="list" showInputMessage="1" showErrorMessage="1" sqref="E7:E11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Iva Hošková</cp:lastModifiedBy>
  <cp:revision>3</cp:revision>
  <cp:lastPrinted>2023-08-18T08:08:18Z</cp:lastPrinted>
  <dcterms:created xsi:type="dcterms:W3CDTF">2014-03-05T12:43:32Z</dcterms:created>
  <dcterms:modified xsi:type="dcterms:W3CDTF">2023-08-18T09:42:10Z</dcterms:modified>
</cp:coreProperties>
</file>